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F27D86E-97FB-4EAA-9B4F-98C9B175DC9B}" xr6:coauthVersionLast="47" xr6:coauthVersionMax="47" xr10:uidLastSave="{00000000-0000-0000-0000-000000000000}"/>
  <bookViews>
    <workbookView xWindow="-120" yWindow="-120" windowWidth="29040" windowHeight="15840" xr2:uid="{76FC69E7-F5C5-49AC-A565-085D4C0E1CE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" i="1"/>
  <c r="B10" i="1"/>
  <c r="F11" i="1" l="1"/>
  <c r="B2" i="1"/>
  <c r="F2" i="1" s="1"/>
  <c r="B15" i="1"/>
  <c r="F5" i="1" s="1"/>
  <c r="B28" i="1"/>
  <c r="F10" i="1" s="1"/>
  <c r="B26" i="1"/>
  <c r="F9" i="1" s="1"/>
  <c r="B24" i="1"/>
  <c r="B23" i="1" s="1"/>
  <c r="F8" i="1" s="1"/>
  <c r="B12" i="1"/>
  <c r="F4" i="1" s="1"/>
  <c r="F7" i="1"/>
  <c r="F3" i="1" l="1"/>
  <c r="F13" i="1" s="1"/>
</calcChain>
</file>

<file path=xl/sharedStrings.xml><?xml version="1.0" encoding="utf-8"?>
<sst xmlns="http://schemas.openxmlformats.org/spreadsheetml/2006/main" count="50" uniqueCount="45">
  <si>
    <t>Lawn Maintenance</t>
  </si>
  <si>
    <t>Tree, Leaf cleanup, Trash maintenance</t>
  </si>
  <si>
    <t>Indianapolis Power &amp; Light</t>
  </si>
  <si>
    <t>Bed maintenance</t>
  </si>
  <si>
    <t>Insurance</t>
  </si>
  <si>
    <t>Board Expense</t>
  </si>
  <si>
    <t>Marion Cty Sewer Mgt</t>
  </si>
  <si>
    <t>Pond Treatment</t>
  </si>
  <si>
    <t>Snow Removal</t>
  </si>
  <si>
    <t>Lawyer Fees/Business Entity</t>
  </si>
  <si>
    <t xml:space="preserve">Maintenance </t>
  </si>
  <si>
    <t>Development Projects</t>
  </si>
  <si>
    <t>Total</t>
  </si>
  <si>
    <t>Liability Insurance</t>
  </si>
  <si>
    <t xml:space="preserve">Bonding for four positions </t>
  </si>
  <si>
    <t>Stamps, paper, envelopes, labels, etc. For newsletters, HOA Due invoices, ARC letters, etc</t>
  </si>
  <si>
    <t>Storm Water  (Spring &amp; Fall)</t>
  </si>
  <si>
    <t>Business Entity/Legal Fees</t>
  </si>
  <si>
    <t>Maintenance</t>
  </si>
  <si>
    <t>2022 DETAILED BUDGET</t>
  </si>
  <si>
    <t>6 pond treatments</t>
  </si>
  <si>
    <t>2 treatments for bank weeds</t>
  </si>
  <si>
    <t>total</t>
  </si>
  <si>
    <t>Spring: Tree/Shrubs Spring Deep Root Fertilization with Systemic insecticide</t>
  </si>
  <si>
    <t>Summer: Tree/shrub Mid-Summer application-General Insectidide spray for spider mites, bagworms, insects</t>
  </si>
  <si>
    <t>GreenWorld Lawn Care</t>
  </si>
  <si>
    <t>Play ground mulch 30 yards @ $60 per yard</t>
  </si>
  <si>
    <t>PO box yearly fee</t>
  </si>
  <si>
    <t>54 mulch rings 18 yards at $70 per yard</t>
  </si>
  <si>
    <t xml:space="preserve">Website annual maintenance fee </t>
  </si>
  <si>
    <t>26 Mows  (entrances and common area's)</t>
  </si>
  <si>
    <t xml:space="preserve">4 Fertilizations and 2 Spray (all mulch beds, curbs  and playground) </t>
  </si>
  <si>
    <t>Spring clean up</t>
  </si>
  <si>
    <t>Yearly trash removal and liners</t>
  </si>
  <si>
    <t>Snow Removal 26 hours x $85</t>
  </si>
  <si>
    <t>Salt 15 bags x $16 bag</t>
  </si>
  <si>
    <t>Fall clean up: cut all daylilies, trim boxwood shrubs, cut all ornamental grasses, dispose of them, rake out all mulch beds.</t>
  </si>
  <si>
    <t>IPL/AES</t>
  </si>
  <si>
    <t>Dev. Projects</t>
  </si>
  <si>
    <t>Pond Tx</t>
  </si>
  <si>
    <t xml:space="preserve">Lawn Maint. </t>
  </si>
  <si>
    <t>$580.00 times 12 months</t>
  </si>
  <si>
    <t>2022 Budget Summary</t>
  </si>
  <si>
    <t>HOA Dues @$254 x 106</t>
  </si>
  <si>
    <t>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</si>
</sst>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8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4" xfId="0" applyBorder="1"/>
    <xf numFmtId="44" fontId="0" fillId="0" borderId="5" xfId="1" applyFont="1" applyBorder="1" applyAlignment="1">
      <alignment horizontal="center"/>
    </xf>
    <xf numFmtId="0" fontId="0" fillId="0" borderId="5" xfId="0" applyBorder="1"/>
    <xf numFmtId="0" fontId="3" fillId="0" borderId="4" xfId="0" applyFont="1" applyBorder="1"/>
    <xf numFmtId="0" fontId="3" fillId="0" borderId="6" xfId="0" applyFont="1" applyBorder="1"/>
    <xf numFmtId="44" fontId="0" fillId="0" borderId="8" xfId="1" applyFont="1" applyBorder="1" applyAlignment="1">
      <alignment horizontal="center"/>
    </xf>
    <xf numFmtId="0" fontId="3" fillId="0" borderId="0" xfId="0" applyFont="1"/>
    <xf numFmtId="44" fontId="0" fillId="0" borderId="0" xfId="0" applyNumberFormat="1"/>
    <xf numFmtId="44" fontId="0" fillId="0" borderId="5" xfId="0" applyNumberFormat="1" applyBorder="1"/>
    <xf numFmtId="0" fontId="4" fillId="0" borderId="1" xfId="0" applyFont="1" applyBorder="1" applyAlignment="1">
      <alignment wrapText="1"/>
    </xf>
    <xf numFmtId="44" fontId="4" fillId="0" borderId="2" xfId="1" applyFont="1" applyBorder="1" applyAlignment="1">
      <alignment horizontal="center"/>
    </xf>
    <xf numFmtId="0" fontId="5" fillId="0" borderId="3" xfId="0" applyFont="1" applyBorder="1"/>
    <xf numFmtId="0" fontId="6" fillId="0" borderId="4" xfId="0" applyFont="1" applyBorder="1"/>
    <xf numFmtId="44" fontId="6" fillId="0" borderId="0" xfId="1" applyFont="1" applyBorder="1" applyAlignment="1">
      <alignment horizontal="center"/>
    </xf>
    <xf numFmtId="0" fontId="7" fillId="0" borderId="5" xfId="0" applyFont="1" applyBorder="1"/>
    <xf numFmtId="44" fontId="6" fillId="0" borderId="0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6" xfId="0" applyFont="1" applyBorder="1"/>
    <xf numFmtId="44" fontId="6" fillId="0" borderId="7" xfId="1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44" fontId="6" fillId="0" borderId="7" xfId="1" applyFont="1" applyBorder="1" applyAlignment="1">
      <alignment horizontal="center"/>
    </xf>
    <xf numFmtId="0" fontId="7" fillId="0" borderId="8" xfId="0" applyFont="1" applyBorder="1"/>
    <xf numFmtId="0" fontId="4" fillId="0" borderId="1" xfId="0" applyFont="1" applyBorder="1"/>
    <xf numFmtId="0" fontId="7" fillId="0" borderId="4" xfId="0" applyFont="1" applyBorder="1"/>
    <xf numFmtId="0" fontId="6" fillId="0" borderId="8" xfId="0" applyFont="1" applyBorder="1"/>
    <xf numFmtId="44" fontId="4" fillId="0" borderId="2" xfId="1" applyFont="1" applyFill="1" applyBorder="1" applyAlignment="1">
      <alignment horizontal="center"/>
    </xf>
    <xf numFmtId="0" fontId="6" fillId="0" borderId="3" xfId="0" applyFont="1" applyBorder="1"/>
    <xf numFmtId="44" fontId="6" fillId="0" borderId="7" xfId="1" applyFont="1" applyFill="1" applyBorder="1" applyAlignment="1">
      <alignment horizontal="center"/>
    </xf>
    <xf numFmtId="44" fontId="7" fillId="0" borderId="0" xfId="1" applyFont="1" applyBorder="1" applyAlignment="1">
      <alignment horizontal="center"/>
    </xf>
    <xf numFmtId="44" fontId="4" fillId="0" borderId="2" xfId="0" applyNumberFormat="1" applyFont="1" applyBorder="1"/>
    <xf numFmtId="44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44" fontId="6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4" fillId="0" borderId="2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44" fontId="0" fillId="0" borderId="5" xfId="1" applyFont="1" applyBorder="1" applyAlignment="1">
      <alignment vertical="center"/>
    </xf>
    <xf numFmtId="8" fontId="4" fillId="0" borderId="2" xfId="1" applyNumberFormat="1" applyFont="1" applyBorder="1" applyAlignment="1">
      <alignment horizontal="center"/>
    </xf>
    <xf numFmtId="0" fontId="2" fillId="0" borderId="9" xfId="0" applyFont="1" applyBorder="1"/>
    <xf numFmtId="44" fontId="0" fillId="0" borderId="10" xfId="1" applyFont="1" applyBorder="1" applyAlignment="1">
      <alignment horizontal="center"/>
    </xf>
    <xf numFmtId="0" fontId="0" fillId="0" borderId="11" xfId="0" applyBorder="1"/>
    <xf numFmtId="44" fontId="6" fillId="0" borderId="0" xfId="1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8" fontId="1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144F-17D3-452C-942F-504AE15A3CB7}">
  <dimension ref="A1:F33"/>
  <sheetViews>
    <sheetView tabSelected="1" workbookViewId="0">
      <selection activeCell="E23" sqref="E23"/>
    </sheetView>
  </sheetViews>
  <sheetFormatPr defaultRowHeight="15" x14ac:dyDescent="0.25"/>
  <cols>
    <col min="1" max="1" width="13.42578125" customWidth="1"/>
    <col min="2" max="2" width="11.42578125" bestFit="1" customWidth="1"/>
    <col min="3" max="3" width="34.42578125" customWidth="1"/>
    <col min="4" max="4" width="3" customWidth="1"/>
    <col min="5" max="5" width="23.28515625" customWidth="1"/>
    <col min="6" max="6" width="13.140625" customWidth="1"/>
  </cols>
  <sheetData>
    <row r="1" spans="1:6" ht="23.45" customHeight="1" thickBot="1" x14ac:dyDescent="0.4">
      <c r="A1" s="45" t="s">
        <v>19</v>
      </c>
      <c r="B1" s="46"/>
      <c r="C1" s="47"/>
      <c r="E1" s="49" t="s">
        <v>42</v>
      </c>
      <c r="F1" s="50"/>
    </row>
    <row r="2" spans="1:6" ht="18" customHeight="1" x14ac:dyDescent="0.25">
      <c r="A2" s="10" t="s">
        <v>40</v>
      </c>
      <c r="B2" s="11">
        <f>SUM(B3:B9)</f>
        <v>15460</v>
      </c>
      <c r="C2" s="12"/>
      <c r="E2" s="1" t="s">
        <v>0</v>
      </c>
      <c r="F2" s="2">
        <f>B2</f>
        <v>15460</v>
      </c>
    </row>
    <row r="3" spans="1:6" x14ac:dyDescent="0.25">
      <c r="A3" s="13"/>
      <c r="B3" s="16">
        <v>9100</v>
      </c>
      <c r="C3" s="15" t="s">
        <v>30</v>
      </c>
      <c r="E3" s="1" t="s">
        <v>2</v>
      </c>
      <c r="F3" s="2">
        <f>B10</f>
        <v>7000</v>
      </c>
    </row>
    <row r="4" spans="1:6" ht="26.25" x14ac:dyDescent="0.25">
      <c r="A4" s="13"/>
      <c r="B4" s="48">
        <v>3310</v>
      </c>
      <c r="C4" s="18" t="s">
        <v>31</v>
      </c>
      <c r="E4" s="1" t="s">
        <v>4</v>
      </c>
      <c r="F4" s="2">
        <f>B12</f>
        <v>850</v>
      </c>
    </row>
    <row r="5" spans="1:6" x14ac:dyDescent="0.25">
      <c r="A5" s="13"/>
      <c r="B5" s="14">
        <v>1300</v>
      </c>
      <c r="C5" s="19" t="s">
        <v>1</v>
      </c>
      <c r="E5" s="4" t="s">
        <v>5</v>
      </c>
      <c r="F5" s="2">
        <f>B15</f>
        <v>598.5</v>
      </c>
    </row>
    <row r="6" spans="1:6" x14ac:dyDescent="0.25">
      <c r="A6" s="13"/>
      <c r="B6" s="14">
        <v>400</v>
      </c>
      <c r="C6" s="15" t="s">
        <v>3</v>
      </c>
      <c r="E6" s="4" t="s">
        <v>6</v>
      </c>
      <c r="F6" s="2">
        <f>B19</f>
        <v>150</v>
      </c>
    </row>
    <row r="7" spans="1:6" x14ac:dyDescent="0.25">
      <c r="A7" s="13"/>
      <c r="B7" s="14">
        <v>300</v>
      </c>
      <c r="C7" s="15" t="s">
        <v>32</v>
      </c>
      <c r="E7" s="1" t="s">
        <v>7</v>
      </c>
      <c r="F7" s="2">
        <f>B20</f>
        <v>1459.3</v>
      </c>
    </row>
    <row r="8" spans="1:6" x14ac:dyDescent="0.25">
      <c r="A8" s="13"/>
      <c r="B8" s="14">
        <v>450</v>
      </c>
      <c r="C8" s="15" t="s">
        <v>33</v>
      </c>
      <c r="E8" s="1" t="s">
        <v>8</v>
      </c>
      <c r="F8" s="2">
        <f>B23</f>
        <v>2460</v>
      </c>
    </row>
    <row r="9" spans="1:6" ht="42.6" customHeight="1" thickBot="1" x14ac:dyDescent="0.3">
      <c r="A9" s="20"/>
      <c r="B9" s="21">
        <v>600</v>
      </c>
      <c r="C9" s="22" t="s">
        <v>36</v>
      </c>
      <c r="E9" s="1" t="s">
        <v>9</v>
      </c>
      <c r="F9" s="2">
        <f>B26</f>
        <v>500</v>
      </c>
    </row>
    <row r="10" spans="1:6" ht="18.600000000000001" customHeight="1" x14ac:dyDescent="0.25">
      <c r="A10" s="39" t="s">
        <v>37</v>
      </c>
      <c r="B10" s="40">
        <f>SUM(B11:B11)</f>
        <v>7000</v>
      </c>
      <c r="C10" s="41"/>
      <c r="D10" s="42"/>
      <c r="E10" s="38" t="s">
        <v>10</v>
      </c>
      <c r="F10" s="43">
        <f>B28</f>
        <v>3060</v>
      </c>
    </row>
    <row r="11" spans="1:6" ht="15.75" thickBot="1" x14ac:dyDescent="0.3">
      <c r="A11" s="13"/>
      <c r="B11" s="14">
        <v>7000</v>
      </c>
      <c r="C11" s="19" t="s">
        <v>41</v>
      </c>
      <c r="E11" s="4" t="s">
        <v>11</v>
      </c>
      <c r="F11" s="9">
        <f>B31</f>
        <v>2950</v>
      </c>
    </row>
    <row r="12" spans="1:6" x14ac:dyDescent="0.25">
      <c r="A12" s="25" t="s">
        <v>4</v>
      </c>
      <c r="B12" s="11">
        <f>SUM(B13:B14)</f>
        <v>850</v>
      </c>
      <c r="C12" s="12"/>
      <c r="E12" s="1"/>
      <c r="F12" s="3"/>
    </row>
    <row r="13" spans="1:6" ht="15.75" thickBot="1" x14ac:dyDescent="0.3">
      <c r="A13" s="26"/>
      <c r="B13" s="14">
        <v>724</v>
      </c>
      <c r="C13" s="15" t="s">
        <v>13</v>
      </c>
      <c r="E13" s="5" t="s">
        <v>12</v>
      </c>
      <c r="F13" s="6">
        <f>SUM(F2:F11)</f>
        <v>34487.800000000003</v>
      </c>
    </row>
    <row r="14" spans="1:6" ht="15.75" thickBot="1" x14ac:dyDescent="0.3">
      <c r="A14" s="20"/>
      <c r="B14" s="23">
        <v>126</v>
      </c>
      <c r="C14" s="24" t="s">
        <v>14</v>
      </c>
      <c r="E14" s="7" t="s">
        <v>43</v>
      </c>
      <c r="F14" s="8">
        <f>253.5*106</f>
        <v>26871</v>
      </c>
    </row>
    <row r="15" spans="1:6" x14ac:dyDescent="0.25">
      <c r="A15" s="25" t="s">
        <v>5</v>
      </c>
      <c r="B15" s="11">
        <f>SUM(B16:B18)</f>
        <v>598.5</v>
      </c>
      <c r="C15" s="12"/>
      <c r="E15" s="51" t="s">
        <v>44</v>
      </c>
      <c r="F15" s="52">
        <v>7616.8</v>
      </c>
    </row>
    <row r="16" spans="1:6" x14ac:dyDescent="0.25">
      <c r="A16" s="13"/>
      <c r="B16" s="14">
        <v>148.5</v>
      </c>
      <c r="C16" s="19" t="s">
        <v>27</v>
      </c>
      <c r="F16" s="8"/>
    </row>
    <row r="17" spans="1:6" ht="22.5" x14ac:dyDescent="0.25">
      <c r="A17" s="13"/>
      <c r="B17" s="17">
        <v>100</v>
      </c>
      <c r="C17" s="37" t="s">
        <v>15</v>
      </c>
      <c r="E17" s="7"/>
      <c r="F17" s="8"/>
    </row>
    <row r="18" spans="1:6" ht="15.75" thickBot="1" x14ac:dyDescent="0.3">
      <c r="A18" s="20"/>
      <c r="B18" s="23">
        <v>350</v>
      </c>
      <c r="C18" s="27" t="s">
        <v>29</v>
      </c>
    </row>
    <row r="19" spans="1:6" ht="27" thickBot="1" x14ac:dyDescent="0.3">
      <c r="A19" s="10" t="s">
        <v>6</v>
      </c>
      <c r="B19" s="44">
        <v>150</v>
      </c>
      <c r="C19" s="24" t="s">
        <v>16</v>
      </c>
    </row>
    <row r="20" spans="1:6" x14ac:dyDescent="0.25">
      <c r="A20" s="10" t="s">
        <v>39</v>
      </c>
      <c r="B20" s="28">
        <v>1459.3</v>
      </c>
      <c r="C20" s="29" t="s">
        <v>22</v>
      </c>
    </row>
    <row r="21" spans="1:6" x14ac:dyDescent="0.25">
      <c r="A21" s="13"/>
      <c r="B21" s="14">
        <v>400</v>
      </c>
      <c r="C21" s="19" t="s">
        <v>21</v>
      </c>
    </row>
    <row r="22" spans="1:6" ht="15.75" thickBot="1" x14ac:dyDescent="0.3">
      <c r="A22" s="20"/>
      <c r="B22" s="30">
        <v>1059.3</v>
      </c>
      <c r="C22" s="24" t="s">
        <v>20</v>
      </c>
      <c r="D22" s="7"/>
    </row>
    <row r="23" spans="1:6" x14ac:dyDescent="0.25">
      <c r="A23" s="25" t="s">
        <v>8</v>
      </c>
      <c r="B23" s="11">
        <f>SUM(B24:B25)</f>
        <v>2460</v>
      </c>
      <c r="C23" s="12"/>
    </row>
    <row r="24" spans="1:6" x14ac:dyDescent="0.25">
      <c r="A24" s="13"/>
      <c r="B24" s="14">
        <f>26*85</f>
        <v>2210</v>
      </c>
      <c r="C24" s="19" t="s">
        <v>34</v>
      </c>
    </row>
    <row r="25" spans="1:6" ht="15.75" thickBot="1" x14ac:dyDescent="0.3">
      <c r="A25" s="20"/>
      <c r="B25" s="23">
        <v>250</v>
      </c>
      <c r="C25" s="27" t="s">
        <v>35</v>
      </c>
    </row>
    <row r="26" spans="1:6" ht="34.9" customHeight="1" x14ac:dyDescent="0.25">
      <c r="A26" s="36" t="s">
        <v>9</v>
      </c>
      <c r="B26" s="11">
        <f>SUM(B27:B27)</f>
        <v>500</v>
      </c>
      <c r="C26" s="12"/>
    </row>
    <row r="27" spans="1:6" ht="15.75" thickBot="1" x14ac:dyDescent="0.3">
      <c r="A27" s="13"/>
      <c r="B27" s="14">
        <v>500</v>
      </c>
      <c r="C27" s="19" t="s">
        <v>17</v>
      </c>
    </row>
    <row r="28" spans="1:6" x14ac:dyDescent="0.25">
      <c r="A28" s="25" t="s">
        <v>18</v>
      </c>
      <c r="B28" s="11">
        <f>SUM(B29:B30)</f>
        <v>3060</v>
      </c>
      <c r="C28" s="12"/>
    </row>
    <row r="29" spans="1:6" x14ac:dyDescent="0.25">
      <c r="A29" s="13"/>
      <c r="B29" s="31">
        <v>1260</v>
      </c>
      <c r="C29" s="15" t="s">
        <v>28</v>
      </c>
    </row>
    <row r="30" spans="1:6" ht="15.75" thickBot="1" x14ac:dyDescent="0.3">
      <c r="A30" s="13"/>
      <c r="B30" s="14">
        <v>1800</v>
      </c>
      <c r="C30" s="15" t="s">
        <v>26</v>
      </c>
    </row>
    <row r="31" spans="1:6" x14ac:dyDescent="0.25">
      <c r="A31" s="10" t="s">
        <v>38</v>
      </c>
      <c r="B31" s="32">
        <v>2950</v>
      </c>
      <c r="C31" s="29" t="s">
        <v>25</v>
      </c>
    </row>
    <row r="32" spans="1:6" ht="25.5" x14ac:dyDescent="0.25">
      <c r="A32" s="13"/>
      <c r="B32" s="33">
        <v>1750</v>
      </c>
      <c r="C32" s="34" t="s">
        <v>23</v>
      </c>
    </row>
    <row r="33" spans="1:3" ht="39" thickBot="1" x14ac:dyDescent="0.3">
      <c r="A33" s="20"/>
      <c r="B33" s="35">
        <v>1200</v>
      </c>
      <c r="C33" s="22" t="s">
        <v>24</v>
      </c>
    </row>
  </sheetData>
  <mergeCells count="1">
    <mergeCell ref="E1:F1"/>
  </mergeCells>
  <pageMargins left="0.25" right="0.25" top="0.5" bottom="0.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655F-8A7B-41EE-ADF3-30C8485DD4BB}">
  <dimension ref="A1"/>
  <sheetViews>
    <sheetView workbookViewId="0">
      <selection activeCell="E10" sqref="E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vharris1961</dc:creator>
  <cp:lastModifiedBy>Victoria Harris</cp:lastModifiedBy>
  <cp:lastPrinted>2021-10-26T01:39:03Z</cp:lastPrinted>
  <dcterms:created xsi:type="dcterms:W3CDTF">2021-10-25T00:42:14Z</dcterms:created>
  <dcterms:modified xsi:type="dcterms:W3CDTF">2022-01-16T21:58:41Z</dcterms:modified>
</cp:coreProperties>
</file>